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C:\Users\Grzegorz\Desktop\1\"/>
    </mc:Choice>
  </mc:AlternateContent>
  <xr:revisionPtr revIDLastSave="0" documentId="13_ncr:1_{872A2397-0534-4455-9A54-87C1A206A90A}" xr6:coauthVersionLast="47" xr6:coauthVersionMax="47" xr10:uidLastSave="{00000000-0000-0000-0000-000000000000}"/>
  <bookViews>
    <workbookView xWindow="-110" yWindow="-110" windowWidth="19420" windowHeight="10300" tabRatio="514" xr2:uid="{00000000-000D-0000-FFFF-FFFF00000000}"/>
  </bookViews>
  <sheets>
    <sheet name="dezynfekcja_sterylizacja" sheetId="3" r:id="rId1"/>
  </sheets>
  <definedNames>
    <definedName name="_xlnm.Print_Area" localSheetId="0">dezynfekcja_sterylizacja!$A$1:$J$28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4" i="3" l="1"/>
  <c r="J14" i="3" s="1"/>
  <c r="I13" i="3" l="1"/>
  <c r="J13" i="3" s="1"/>
  <c r="I22" i="3" l="1"/>
  <c r="I23" i="3"/>
  <c r="I24" i="3"/>
  <c r="J24" i="3" s="1"/>
  <c r="I15" i="3" l="1"/>
  <c r="J15" i="3" s="1"/>
  <c r="J23" i="3"/>
  <c r="I12" i="3"/>
  <c r="J12" i="3" s="1"/>
  <c r="I25" i="3" l="1"/>
  <c r="J25" i="3" s="1"/>
  <c r="J22" i="3"/>
  <c r="J21" i="3" l="1"/>
  <c r="I21" i="3"/>
  <c r="I20" i="3"/>
  <c r="J20" i="3" s="1"/>
  <c r="I19" i="3"/>
  <c r="J19" i="3" s="1"/>
  <c r="I17" i="3"/>
  <c r="J17" i="3" s="1"/>
  <c r="I4" i="3"/>
  <c r="J4" i="3" s="1"/>
  <c r="I5" i="3"/>
  <c r="J5" i="3" s="1"/>
  <c r="I6" i="3"/>
  <c r="J6" i="3" s="1"/>
  <c r="I7" i="3"/>
  <c r="J7" i="3" s="1"/>
  <c r="I8" i="3"/>
  <c r="J8" i="3" s="1"/>
  <c r="I9" i="3"/>
  <c r="J9" i="3" s="1"/>
  <c r="I10" i="3"/>
  <c r="J10" i="3" s="1"/>
  <c r="I11" i="3"/>
  <c r="J11" i="3" s="1"/>
  <c r="I3" i="3"/>
  <c r="J3" i="3" s="1"/>
  <c r="J16" i="3" l="1"/>
  <c r="I16" i="3"/>
  <c r="J18" i="3"/>
  <c r="I18" i="3"/>
  <c r="I2" i="3"/>
  <c r="J2" i="3"/>
  <c r="J28" i="3" l="1"/>
  <c r="I28" i="3"/>
</calcChain>
</file>

<file path=xl/sharedStrings.xml><?xml version="1.0" encoding="utf-8"?>
<sst xmlns="http://schemas.openxmlformats.org/spreadsheetml/2006/main" count="54" uniqueCount="37">
  <si>
    <t>Lp</t>
  </si>
  <si>
    <t>Nawa produktu</t>
  </si>
  <si>
    <t>j.m.</t>
  </si>
  <si>
    <t>Vat %</t>
  </si>
  <si>
    <t>wartość netto 
PLN</t>
  </si>
  <si>
    <t>PAKIET 1</t>
  </si>
  <si>
    <t>szt.</t>
  </si>
  <si>
    <t>op.</t>
  </si>
  <si>
    <t>szt</t>
  </si>
  <si>
    <t>Alkoholowy, bezaldehydowy preparat, gotowy do użycia, do szybkiej dezynfekcji małych powierzchni, sprzętów i wyposażenia medycznego Nie pozostawiający plam, smug, osadów na dezynfekowanych powierzchniach. Spektrum działania: Bakterie, grzyby, prątki, wirusy (HCV, HIV, HBV, Vaccinia, Adenowirus, Rotawirus) w czasie 30 sek.    
Kanister o poj. 5000ml</t>
  </si>
  <si>
    <t>Alkoholowy, bezaldehydowy preparat, gotowy do użycia, do szybkiej dezynfekcji małych powierzchni, sprzętów i wyposażenia medycznego Nie pozostawiający plam, smug, osadów na dezynfekowanych powierzchniach. Spektrum działania: Bakterie, grzyby, prątki, wirusy (HCV, HIV, HBV, Vaccinia, Adenowirus, Rotawirus) w czasie 30 sek.    
Pojemnik z atomizerem o poj. 1000ml</t>
  </si>
  <si>
    <t>Preparat w postaci proszku z zawartością  nadwęglanu sodu i TEAD do mycia i dezynfekcji narzędzi chirurgicznych, nie zawiera aldehydu, fenolu, nie wiąże protein, bezzapachowy, brak oparów. Posiadający szerokie spektrum działania bez użycia dodatkowego aktywatora. Spektrum działania: Bakterie, grzyby, wirusy, prątki, Spory (w tym Clostridium difficile) w stężeniu 2% czasie 10min potwierdzone badaniami wg obowiązujących norm europejskich dla obszaru medycznego (faza 2 etap 2) . Preparat zachowujący stabilność roztworu roboczego  przez min. 24 godz. Opakowanie min. 4kg, max. 6kg</t>
  </si>
  <si>
    <t xml:space="preserve">Gotowy preparat dezynfekujący, przeznaczony do błon śluzowych, ran, oparzeń,  bezbarwny, bez pochodnych jodu, chlorheksydyny.  Spektrum działania:  Bakterie, grzyby, wirusy. Skuteczność działania po 1 minucie, efekt działania płynu utrzymuje się przez godzinę. Zawiera octenidynę. Butelki o poj. 1l. Dostawca zapewnia na czas umowy spryskiwacze do butelek o poj. 1l. </t>
  </si>
  <si>
    <t xml:space="preserve">Gotowy preparat dezynfekujący, przeznaczony do błon śluzowych, ran, oparzeń,  bezbarwny, bez pochodnych jodu, chlorheksydyny.  Spektrum działania:  Bakterie, grzyby, wirusy. Skuteczność działania po 1 minucie, efekt działania płynu utrzymuje się przez godzinę. Zawiera octenidynę. Butelki z atomizerem o poj. 250ml. </t>
  </si>
  <si>
    <t>Preparat w tabletkach na bazie chloru do dezynfekcji powierzchni i przedmiotów zanieczyszczonych materiałem organicznym. Spektrum działania: Bakterie, grzyby, prątki, wirusy, spory w czasie max. 15 min. Opakowanie sztywne z możliwością zamknięcia po otwarciu opakowania. Opakowanie zawiera 300tabletek</t>
  </si>
  <si>
    <t xml:space="preserve">Gotowy preparat do dezynfekcji wyrobów medycznych, do stosowania zewnętrznych elementów centralnych i obwodowych cewników dożylnych, na bazie chlorheksydyny w alkoholu izopropylowym, spektrum działania: Bakterie, grzyby, drozdże, wirusy (Rota, HBV, HCV, HIV) w czasie 1 min., opakowanie 250ml. </t>
  </si>
  <si>
    <t>Zintegrowany test chemiczny kl. 5 zgodny normą ISO 11140-1  do kontroli sterylizacji parowej, z przesuwalna substancja wskaźnikową. Test z wyraźnie oznaczonym polem bezpieczeństwa odczytu w jednym okienku o długości 2-3 cm. Brak potrzeby interpretacji zmiany barwy. Nieszkodliwy dla zdrowia, bez zawartości metali ciężkich  i substancji toksycznych. Data ważności umieszczona na każdym teście Pakowane po 100 szt.</t>
  </si>
  <si>
    <t>ilość
24 m-ce</t>
  </si>
  <si>
    <t>Marker odporny na czynniki sterylizacji - czarny, o trwałym tuszu, bezpieczne do używania w autoklawach, do opisywania pakietów poddawanych sterylizacji parą wodną. Nietoksyczne, wodoodporne, odporne na wysychanie, grubość: 1,0 mm.</t>
  </si>
  <si>
    <t>cena j. netto</t>
  </si>
  <si>
    <t>wartość brutto PLN</t>
  </si>
  <si>
    <t>Test kontroli pomiaru ilości białka typu Pro-Clean, umożliwiający szybkie i dokładne monitorowanie stopnia zanieczyszczenia powierzchni urządzeń medycznych; wykrywa pozostałości protein znajdujące się na powierzchni po myciu i dezynfekcji; przy obecności pozostałości zawierających proteiny odczynnik zmienia barwę z określeniem stopienia zanieczyszczenia; wynik w czasie od 1 minuty; test bez dodatkowego oprzyrządowania; weryfikacja wg HACCP/SSOP.</t>
  </si>
  <si>
    <t>Gazik wykonany z wysokogatunkowej włókniny o gramaturze min. 70g/m2 , nasączony 70% alkoholem izopropylowym, (nasączenie min. 1g na gazik), rozmiar złożonego trzykrotnie gazika min. 3,5x4cm, sześć warstw włókniny, pakowane pojedynczo w saszetki, 100 sztuk saszetek w opakowaniu zbiorczym – kartoniku.
Wyrób medyczny klasa I.</t>
  </si>
  <si>
    <t>Numer katalogowy</t>
  </si>
  <si>
    <t>PAKIET 2</t>
  </si>
  <si>
    <t>PAKIET 3</t>
  </si>
  <si>
    <t>PAKIET 4</t>
  </si>
  <si>
    <r>
      <t xml:space="preserve">Gotowy preparat alkoholowy w postaci płynu do higienicznej i chirurgicznej </t>
    </r>
    <r>
      <rPr>
        <b/>
        <u/>
        <sz val="10"/>
        <color rgb="FF000000"/>
        <rFont val="Arial"/>
        <family val="2"/>
        <charset val="238"/>
      </rPr>
      <t xml:space="preserve">dezynfekcji rąk  oraz do dezynfekcji  skóry przed zabiegami </t>
    </r>
    <r>
      <rPr>
        <sz val="10"/>
        <color indexed="8"/>
        <rFont val="Arial"/>
        <family val="2"/>
        <charset val="238"/>
      </rPr>
      <t>naruszającymi ciągłoś skóry. Zakres działania: Bakterie, prątki gruźlicy, drożdżaki, wirusy (HIV, HBV, HCV, Adeno, Rota, Polio). Wirus Polio w czasie 1 min. Związki aktywne: preparat alkoholowy bez dodatku barwników, nadtlenku wodoru i chlorheksydyny. Działanie natychmiastowe i przedłużone, nie powodujący nadmiernego wysuszania skóry, w jednorazowym opakowaniu z atomizerem, zapewniającym czystość mikrobiologiczną do końca zużycia. Preparat o poj. 250ml</t>
    </r>
  </si>
  <si>
    <t>Helix PCD Bowie&amp;Dick: Symulujący test kontrolny typu Bowie Dick 134˚C/3,5min kontrolujący penetrację i jakość pary w postaci samoprzylepnych testów paskowych z symetrycznie rozłożoną substancją testową. Do każdego opakowania dołączony jest przyrząd testowy PCD, składającym się z kapsuły i plastikowej rurki  o wysokiej wytrzymałości.  Opakowanie testów= 250sztuk + przyrząd testowy PCD</t>
  </si>
  <si>
    <r>
      <t xml:space="preserve">Preparat do higienicznej i chirurgicznej dezynfekcji rąk na bazie etanolu (min. 89%), bez zawartości jodu, chlorheksydyny, izopropanolu, fenolu i jego pochodnych. Preparat bezbarwny zawierający substancje nawilżające, pielęgnujące i regenerujące skórę, takie, jak witamina E, pantenol i gliceryna, substancje zapachowe. Higieniczna dezynfekcja rąk zgodnie z normą EN 1500 w ciągu 20s. Chirurgiczna dezynfekcja rąk zgodnie z normą EN 12791 w ciągu 90s. Spełniający  normy: EN 1500, EN 12791, EN 13727, EN 13624, EN 14476, EN14348 oraz RKI. </t>
    </r>
    <r>
      <rPr>
        <b/>
        <u/>
        <sz val="10"/>
        <color rgb="FF000000"/>
        <rFont val="Arial"/>
        <family val="2"/>
        <charset val="238"/>
      </rPr>
      <t>Opakowanie 500 ml. pasujące do dozowników Dermados</t>
    </r>
  </si>
  <si>
    <r>
      <t>Preparat do mycia i dezynfekcji dużych powierzchni oraz wyrobów medycznych na bazie QAV o neutralnym zapachu. Możliwość stosowania przy pacjentach, powierzchniach mających kontakt z żywnością. Spektrum działania: Bakterie w tym na prątki gruźlicy,MRSA oraz drożdżakobójczy, wirusy (HBV, HCV, HIV, Adenowirus, Norowirus) w czasie max. 15 min. Kanister koncentratu o poj. min. 5000ml, max 6000ml.</t>
    </r>
    <r>
      <rPr>
        <b/>
        <u/>
        <sz val="10"/>
        <color rgb="FF000000"/>
        <rFont val="Arial"/>
        <family val="2"/>
        <charset val="238"/>
      </rPr>
      <t xml:space="preserve"> Wydajność: z 1 litra koncentratu minimum 400 litrów roztworu roboczego.</t>
    </r>
    <r>
      <rPr>
        <sz val="10"/>
        <color indexed="8"/>
        <rFont val="Arial"/>
        <family val="2"/>
        <charset val="238"/>
      </rPr>
      <t xml:space="preserve"> UWAGA: dostawca dostarczy 1 pompkę dozującą do każdego kanistra. </t>
    </r>
  </si>
  <si>
    <r>
      <t>Preparat w postaci koncentratu do mycia i dezynfekcji wysokiego poziomu powierzchni, narzędzi i wyrobów medycznych, zawierający m.in. poliaminy. Nie zawiera aldehydów, chloru, związków uwalniających chlor, alkoholi, nie wymaga aktywatora. Spektrum działania roztworu na powierzchnie zanieczyszczone: Bakterie, MRSA, grzyby, prątki, wirusy (HBV, HCV, HIV, Polio, Adeno, Noro), Spory (Clostridium difficile, Clostridium perfringens) w czasie 5 minut przy myciu i dezynfekcji powierzchni, 10 minut przy myciu i dezynfekcji narzędzi.</t>
    </r>
    <r>
      <rPr>
        <b/>
        <u/>
        <sz val="10"/>
        <color rgb="FF000000"/>
        <rFont val="Arial"/>
        <family val="2"/>
        <charset val="238"/>
      </rPr>
      <t xml:space="preserve"> Aktywność roztworu roboczego niezanieczyszczonego do dnia ważności koncentratu, z którego został przygotowany roztwór roboczy, </t>
    </r>
    <r>
      <rPr>
        <sz val="10"/>
        <color indexed="8"/>
        <rFont val="Arial"/>
        <family val="2"/>
        <charset val="238"/>
      </rPr>
      <t xml:space="preserve">opakowanie koncentratu 5 litrów. </t>
    </r>
  </si>
  <si>
    <r>
      <rPr>
        <b/>
        <u/>
        <sz val="10"/>
        <color rgb="FF000000"/>
        <rFont val="Arial"/>
        <family val="2"/>
        <charset val="238"/>
      </rPr>
      <t xml:space="preserve">Chusteczki- włóknina wiskozowa nasączona preparatem dezynfekcyjnym na bazie alkoholu, </t>
    </r>
    <r>
      <rPr>
        <sz val="10"/>
        <color indexed="8"/>
        <rFont val="Arial"/>
        <family val="2"/>
        <charset val="238"/>
      </rPr>
      <t>bez związków amoniowych, pochodnych chlorheksydyny, chlorheksydyny, aldehydów i pochodnych jodu, o świeżym zapachu.  Spektrum działania: Bakterie, prątki w tym prątki gruźlicy, grzyby w tym drożdżaki, wirusy (HBV, HCV, HIV, Rota) w czasie 30 sek. 
Wymiar chusteczki min. 13cmx18cm, max. 20cmx27cm. 
Pojemnik sztywny, po otwarciu z możliwością zamknięcia chroniącego przed wyschnięciem chusteczek; zawierający100 sztuk chusteczek</t>
    </r>
  </si>
  <si>
    <r>
      <rPr>
        <b/>
        <u/>
        <sz val="10"/>
        <color rgb="FF000000"/>
        <rFont val="Arial"/>
        <family val="2"/>
        <charset val="238"/>
      </rPr>
      <t xml:space="preserve">Chusteczki bez zawartości alkoholu, </t>
    </r>
    <r>
      <rPr>
        <sz val="10"/>
        <color indexed="8"/>
        <rFont val="Arial"/>
        <family val="2"/>
        <charset val="238"/>
      </rPr>
      <t>aldehydów. Do dezynfekcji powierzchni i sprzętu medycznego wrażliwego na działanie alkoholu np. głowice ultradźwiękowe, sondy, o świeżym zapachu. Spektrum działania: Bakterie, grzyby, wirusy (HBV, HCV, HIV) w czasie 1 min.; grzyby (prątki gruźlicy) w czasie 5 min.  
Wymiar chusteczki min. 13cmx18cm, max. 20cmx27cm. 
Pojemnik sztywny, po otwarciu z możliwością zamknięcia chroniącego przed wyschnięciem chusteczek; zawierający 100szt. Chusteczek</t>
    </r>
  </si>
  <si>
    <r>
      <t xml:space="preserve">Koncentrat w płynie do mycia i dezynfekcji podłóg, ścian (m.in. wykładzin ceramicznych, PVC, szkła), powierzchni ponadpodłogowych oraz urzadzeń sanitarnych. </t>
    </r>
    <r>
      <rPr>
        <b/>
        <u/>
        <sz val="10"/>
        <color rgb="FF000000"/>
        <rFont val="Arial"/>
        <family val="2"/>
        <charset val="238"/>
      </rPr>
      <t>Na bazie podchlorynu sodu - minimalnie 47g/l (przy zawartości aktywnego chloru minimalnie 45 g/l)</t>
    </r>
    <r>
      <rPr>
        <sz val="10"/>
        <color indexed="8"/>
        <rFont val="Arial"/>
        <family val="2"/>
        <charset val="238"/>
      </rPr>
      <t xml:space="preserve"> oraz niejonowych substancji powierzchniowo czynnych. Zakres działania: Bakterie, grzyby, wirusy, prątki, spory. Przy roztworze 3% polio i adeno w czasie 5 min. 
Opakowanie koncentratu min. 4litry, max. 6 litrów.</t>
    </r>
  </si>
  <si>
    <t>Gaziki do oczyszczania i dezynfekcji skóry przed iniekcją. Jednorazowego użytku włókninowy gazik nasączony 70% alkoholem izopropylanowym o rozmiarze min. 30x60mm. , max. 60x120mm. Pakowane osobno, po 100 sztuk w opakowaniu.</t>
  </si>
  <si>
    <t>Producent i nazwa produktu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</si>
</sst>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 * #,##0.00&quot; zł &quot;;\-* #,##0.00&quot; zł &quot;;\ * \-#&quot; zł &quot;;\ @\ "/>
    <numFmt numFmtId="165" formatCode="#,##0.00&quot; zł &quot;;#,##0.00&quot; zł &quot;;\-#&quot; zł &quot;;\ @\ "/>
  </numFmts>
  <fonts count="9" x14ac:knownFonts="1"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4"/>
      <name val="Arial"/>
      <family val="2"/>
      <charset val="238"/>
    </font>
    <font>
      <b/>
      <u/>
      <sz val="10"/>
      <color rgb="FF00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51"/>
        <bgColor indexed="13"/>
      </patternFill>
    </fill>
    <fill>
      <patternFill patternType="solid">
        <fgColor indexed="27"/>
        <bgColor indexed="41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41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5" fontId="3" fillId="0" borderId="0"/>
    <xf numFmtId="0" fontId="5" fillId="0" borderId="0"/>
    <xf numFmtId="0" fontId="5" fillId="0" borderId="0"/>
    <xf numFmtId="164" fontId="3" fillId="0" borderId="0" applyFill="0" applyBorder="0" applyAlignment="0" applyProtection="0"/>
  </cellStyleXfs>
  <cellXfs count="43">
    <xf numFmtId="0" fontId="0" fillId="0" borderId="0" xfId="0"/>
    <xf numFmtId="1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2" fontId="4" fillId="0" borderId="1" xfId="2" applyNumberFormat="1" applyFont="1" applyBorder="1" applyAlignment="1">
      <alignment wrapText="1"/>
    </xf>
    <xf numFmtId="2" fontId="4" fillId="0" borderId="1" xfId="2" applyNumberFormat="1" applyFont="1" applyBorder="1" applyAlignment="1">
      <alignment horizontal="center" wrapText="1"/>
    </xf>
    <xf numFmtId="0" fontId="4" fillId="0" borderId="1" xfId="2" applyFont="1" applyBorder="1" applyAlignment="1">
      <alignment horizontal="center" wrapText="1"/>
    </xf>
    <xf numFmtId="2" fontId="4" fillId="0" borderId="2" xfId="2" applyNumberFormat="1" applyFont="1" applyBorder="1" applyAlignment="1">
      <alignment horizontal="center" wrapText="1"/>
    </xf>
    <xf numFmtId="37" fontId="4" fillId="0" borderId="1" xfId="2" applyNumberFormat="1" applyFont="1" applyBorder="1" applyAlignment="1">
      <alignment horizontal="center" vertical="center" wrapText="1"/>
    </xf>
    <xf numFmtId="2" fontId="2" fillId="3" borderId="4" xfId="1" applyNumberFormat="1" applyFont="1" applyFill="1" applyBorder="1" applyAlignment="1">
      <alignment horizontal="center" wrapText="1"/>
    </xf>
    <xf numFmtId="2" fontId="5" fillId="0" borderId="4" xfId="1" applyNumberFormat="1" applyFont="1" applyBorder="1" applyAlignment="1">
      <alignment horizontal="right" wrapText="1"/>
    </xf>
    <xf numFmtId="0" fontId="0" fillId="0" borderId="5" xfId="0" applyBorder="1"/>
    <xf numFmtId="2" fontId="2" fillId="3" borderId="5" xfId="2" applyNumberFormat="1" applyFont="1" applyFill="1" applyBorder="1" applyAlignment="1">
      <alignment horizontal="center" wrapText="1"/>
    </xf>
    <xf numFmtId="2" fontId="6" fillId="0" borderId="1" xfId="2" applyNumberFormat="1" applyFont="1" applyBorder="1" applyAlignment="1">
      <alignment wrapText="1"/>
    </xf>
    <xf numFmtId="2" fontId="2" fillId="3" borderId="8" xfId="1" applyNumberFormat="1" applyFont="1" applyFill="1" applyBorder="1" applyAlignment="1">
      <alignment horizontal="center" wrapText="1"/>
    </xf>
    <xf numFmtId="2" fontId="2" fillId="3" borderId="6" xfId="2" applyNumberFormat="1" applyFont="1" applyFill="1" applyBorder="1" applyAlignment="1">
      <alignment horizontal="center" wrapText="1"/>
    </xf>
    <xf numFmtId="1" fontId="1" fillId="2" borderId="1" xfId="2" applyNumberFormat="1" applyFont="1" applyFill="1" applyBorder="1" applyAlignment="1">
      <alignment horizontal="center" vertical="center" wrapText="1"/>
    </xf>
    <xf numFmtId="2" fontId="1" fillId="2" borderId="1" xfId="2" applyNumberFormat="1" applyFont="1" applyFill="1" applyBorder="1" applyAlignment="1">
      <alignment horizontal="center" wrapText="1"/>
    </xf>
    <xf numFmtId="0" fontId="1" fillId="2" borderId="1" xfId="2" applyFont="1" applyFill="1" applyBorder="1" applyAlignment="1">
      <alignment horizontal="center" wrapText="1"/>
    </xf>
    <xf numFmtId="2" fontId="1" fillId="2" borderId="1" xfId="4" applyNumberFormat="1" applyFont="1" applyFill="1" applyBorder="1" applyAlignment="1" applyProtection="1">
      <alignment horizontal="center" wrapText="1"/>
    </xf>
    <xf numFmtId="37" fontId="4" fillId="0" borderId="2" xfId="2" applyNumberFormat="1" applyFont="1" applyBorder="1" applyAlignment="1">
      <alignment horizontal="center" vertical="center" wrapText="1"/>
    </xf>
    <xf numFmtId="4" fontId="7" fillId="5" borderId="12" xfId="0" applyNumberFormat="1" applyFont="1" applyFill="1" applyBorder="1"/>
    <xf numFmtId="4" fontId="7" fillId="5" borderId="11" xfId="0" applyNumberFormat="1" applyFont="1" applyFill="1" applyBorder="1"/>
    <xf numFmtId="2" fontId="0" fillId="4" borderId="1" xfId="0" applyNumberFormat="1" applyFill="1" applyBorder="1"/>
    <xf numFmtId="2" fontId="0" fillId="6" borderId="3" xfId="0" applyNumberFormat="1" applyFill="1" applyBorder="1"/>
    <xf numFmtId="2" fontId="0" fillId="6" borderId="10" xfId="0" applyNumberFormat="1" applyFill="1" applyBorder="1"/>
    <xf numFmtId="4" fontId="0" fillId="6" borderId="3" xfId="0" applyNumberFormat="1" applyFill="1" applyBorder="1"/>
    <xf numFmtId="4" fontId="0" fillId="4" borderId="3" xfId="0" applyNumberFormat="1" applyFill="1" applyBorder="1"/>
    <xf numFmtId="4" fontId="0" fillId="6" borderId="10" xfId="0" applyNumberFormat="1" applyFill="1" applyBorder="1"/>
    <xf numFmtId="0" fontId="4" fillId="0" borderId="3" xfId="2" applyFont="1" applyBorder="1" applyAlignment="1">
      <alignment horizontal="center" wrapText="1"/>
    </xf>
    <xf numFmtId="2" fontId="4" fillId="0" borderId="2" xfId="2" applyNumberFormat="1" applyFont="1" applyBorder="1" applyAlignment="1">
      <alignment wrapText="1"/>
    </xf>
    <xf numFmtId="37" fontId="4" fillId="0" borderId="5" xfId="2" applyNumberFormat="1" applyFont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2" fontId="4" fillId="0" borderId="5" xfId="2" applyNumberFormat="1" applyFont="1" applyBorder="1" applyAlignment="1">
      <alignment horizontal="center" wrapText="1"/>
    </xf>
    <xf numFmtId="2" fontId="2" fillId="3" borderId="1" xfId="2" applyNumberFormat="1" applyFont="1" applyFill="1" applyBorder="1" applyAlignment="1">
      <alignment horizontal="center" vertical="center" wrapText="1"/>
    </xf>
    <xf numFmtId="0" fontId="0" fillId="7" borderId="9" xfId="0" applyFill="1" applyBorder="1" applyAlignment="1">
      <alignment horizontal="center" vertical="center"/>
    </xf>
    <xf numFmtId="0" fontId="0" fillId="7" borderId="0" xfId="0" applyFill="1" applyAlignment="1">
      <alignment horizontal="center" vertical="center"/>
    </xf>
    <xf numFmtId="2" fontId="2" fillId="3" borderId="8" xfId="2" applyNumberFormat="1" applyFont="1" applyFill="1" applyBorder="1" applyAlignment="1">
      <alignment horizontal="center" vertical="center" wrapText="1"/>
    </xf>
    <xf numFmtId="2" fontId="2" fillId="3" borderId="7" xfId="2" applyNumberFormat="1" applyFont="1" applyFill="1" applyBorder="1" applyAlignment="1">
      <alignment horizontal="center" vertical="center" wrapText="1"/>
    </xf>
    <xf numFmtId="2" fontId="2" fillId="3" borderId="10" xfId="2" applyNumberFormat="1" applyFont="1" applyFill="1" applyBorder="1" applyAlignment="1">
      <alignment horizontal="center" vertical="center" wrapText="1"/>
    </xf>
  </cellXfs>
  <cellStyles count="5">
    <cellStyle name="Excel_BuiltIn_Currency 1" xfId="1" xr:uid="{00000000-0005-0000-0000-000000000000}"/>
    <cellStyle name="Normalny" xfId="0" builtinId="0"/>
    <cellStyle name="Normalny 2" xfId="2" xr:uid="{00000000-0005-0000-0000-000002000000}"/>
    <cellStyle name="Normalny 3" xfId="3" xr:uid="{00000000-0005-0000-0000-000003000000}"/>
    <cellStyle name="Walutowy" xfId="4" builtin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66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66CC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EA1BD6-A7BC-489B-AD3E-43F842B9FE47}">
  <dimension ref="A1:M28"/>
  <sheetViews>
    <sheetView tabSelected="1" view="pageBreakPreview" zoomScale="80" zoomScaleNormal="80" zoomScaleSheetLayoutView="80" workbookViewId="0">
      <pane ySplit="1" topLeftCell="A21" activePane="bottomLeft" state="frozen"/>
      <selection pane="bottomLeft" activeCell="G26" sqref="G26"/>
    </sheetView>
  </sheetViews>
  <sheetFormatPr defaultColWidth="11.453125" defaultRowHeight="13" x14ac:dyDescent="0.3"/>
  <cols>
    <col min="1" max="1" width="5.453125" style="1" customWidth="1"/>
    <col min="2" max="2" width="73.54296875" style="2" customWidth="1"/>
    <col min="3" max="3" width="34.7265625" style="2" customWidth="1"/>
    <col min="4" max="4" width="20.81640625" style="2" customWidth="1"/>
    <col min="5" max="5" width="7.54296875" customWidth="1"/>
    <col min="6" max="6" width="7" style="3" customWidth="1"/>
    <col min="7" max="7" width="11.453125" customWidth="1"/>
    <col min="8" max="8" width="11.453125" style="4" customWidth="1"/>
    <col min="9" max="9" width="15.54296875" customWidth="1"/>
    <col min="10" max="10" width="16.7265625" customWidth="1"/>
  </cols>
  <sheetData>
    <row r="1" spans="1:13" ht="26" x14ac:dyDescent="0.3">
      <c r="A1" s="19" t="s">
        <v>0</v>
      </c>
      <c r="B1" s="20" t="s">
        <v>1</v>
      </c>
      <c r="C1" s="20" t="s">
        <v>36</v>
      </c>
      <c r="D1" s="20" t="s">
        <v>23</v>
      </c>
      <c r="E1" s="20" t="s">
        <v>2</v>
      </c>
      <c r="F1" s="21" t="s">
        <v>3</v>
      </c>
      <c r="G1" s="22" t="s">
        <v>19</v>
      </c>
      <c r="H1" s="5" t="s">
        <v>17</v>
      </c>
      <c r="I1" s="6" t="s">
        <v>4</v>
      </c>
      <c r="J1" s="6" t="s">
        <v>20</v>
      </c>
    </row>
    <row r="2" spans="1:13" x14ac:dyDescent="0.3">
      <c r="A2" s="40" t="s">
        <v>5</v>
      </c>
      <c r="B2" s="41"/>
      <c r="C2" s="41"/>
      <c r="D2" s="41"/>
      <c r="E2" s="41"/>
      <c r="F2" s="42"/>
      <c r="G2" s="17"/>
      <c r="H2" s="18"/>
      <c r="I2" s="31">
        <f>SUM(I3:I15)</f>
        <v>0</v>
      </c>
      <c r="J2" s="28">
        <f>SUM(J3:J15)</f>
        <v>0</v>
      </c>
      <c r="K2" s="38"/>
      <c r="L2" s="39"/>
      <c r="M2" s="39"/>
    </row>
    <row r="3" spans="1:13" ht="78" customHeight="1" x14ac:dyDescent="0.25">
      <c r="A3" s="11">
        <v>1</v>
      </c>
      <c r="B3" s="16" t="s">
        <v>9</v>
      </c>
      <c r="C3" s="16"/>
      <c r="D3" s="16"/>
      <c r="E3" s="8" t="s">
        <v>6</v>
      </c>
      <c r="F3" s="9">
        <v>8</v>
      </c>
      <c r="G3" s="13"/>
      <c r="H3" s="14">
        <v>40</v>
      </c>
      <c r="I3" s="30">
        <f>H3*G3</f>
        <v>0</v>
      </c>
      <c r="J3" s="26">
        <f>I3*1.08</f>
        <v>0</v>
      </c>
      <c r="K3" s="38"/>
      <c r="L3" s="39"/>
      <c r="M3" s="39"/>
    </row>
    <row r="4" spans="1:13" ht="78" customHeight="1" x14ac:dyDescent="0.25">
      <c r="A4" s="11">
        <v>2</v>
      </c>
      <c r="B4" s="7" t="s">
        <v>10</v>
      </c>
      <c r="C4" s="7"/>
      <c r="D4" s="7"/>
      <c r="E4" s="8" t="s">
        <v>6</v>
      </c>
      <c r="F4" s="9">
        <v>8</v>
      </c>
      <c r="G4" s="13"/>
      <c r="H4" s="14">
        <v>100</v>
      </c>
      <c r="I4" s="30">
        <f t="shared" ref="I4:I11" si="0">H4*G4</f>
        <v>0</v>
      </c>
      <c r="J4" s="26">
        <f t="shared" ref="J4:J11" si="1">I4*1.08</f>
        <v>0</v>
      </c>
      <c r="K4" s="38"/>
      <c r="L4" s="39"/>
      <c r="M4" s="39"/>
    </row>
    <row r="5" spans="1:13" ht="105" customHeight="1" x14ac:dyDescent="0.25">
      <c r="A5" s="11">
        <v>3</v>
      </c>
      <c r="B5" s="7" t="s">
        <v>32</v>
      </c>
      <c r="C5" s="7"/>
      <c r="D5" s="7"/>
      <c r="E5" s="8" t="s">
        <v>7</v>
      </c>
      <c r="F5" s="9">
        <v>8</v>
      </c>
      <c r="G5" s="13"/>
      <c r="H5" s="14">
        <v>100</v>
      </c>
      <c r="I5" s="30">
        <f t="shared" si="0"/>
        <v>0</v>
      </c>
      <c r="J5" s="26">
        <f t="shared" si="1"/>
        <v>0</v>
      </c>
      <c r="K5" s="38"/>
      <c r="L5" s="39"/>
      <c r="M5" s="39"/>
    </row>
    <row r="6" spans="1:13" ht="93" customHeight="1" x14ac:dyDescent="0.25">
      <c r="A6" s="11">
        <v>4</v>
      </c>
      <c r="B6" s="7" t="s">
        <v>33</v>
      </c>
      <c r="C6" s="7"/>
      <c r="D6" s="7"/>
      <c r="E6" s="8" t="s">
        <v>7</v>
      </c>
      <c r="F6" s="9">
        <v>8</v>
      </c>
      <c r="G6" s="13"/>
      <c r="H6" s="14">
        <v>10</v>
      </c>
      <c r="I6" s="30">
        <f t="shared" si="0"/>
        <v>0</v>
      </c>
      <c r="J6" s="26">
        <f t="shared" si="1"/>
        <v>0</v>
      </c>
      <c r="K6" s="38"/>
      <c r="L6" s="39"/>
      <c r="M6" s="39"/>
    </row>
    <row r="7" spans="1:13" ht="132" customHeight="1" x14ac:dyDescent="0.25">
      <c r="A7" s="11">
        <v>5</v>
      </c>
      <c r="B7" s="7" t="s">
        <v>31</v>
      </c>
      <c r="C7" s="7"/>
      <c r="D7" s="7"/>
      <c r="E7" s="8" t="s">
        <v>7</v>
      </c>
      <c r="F7" s="9">
        <v>8</v>
      </c>
      <c r="G7" s="13"/>
      <c r="H7" s="14">
        <v>10</v>
      </c>
      <c r="I7" s="30">
        <f t="shared" si="0"/>
        <v>0</v>
      </c>
      <c r="J7" s="26">
        <f t="shared" si="1"/>
        <v>0</v>
      </c>
      <c r="K7" s="38"/>
      <c r="L7" s="39"/>
      <c r="M7" s="39"/>
    </row>
    <row r="8" spans="1:13" ht="107.25" customHeight="1" x14ac:dyDescent="0.25">
      <c r="A8" s="11">
        <v>6</v>
      </c>
      <c r="B8" s="7" t="s">
        <v>30</v>
      </c>
      <c r="C8" s="7"/>
      <c r="D8" s="7"/>
      <c r="E8" s="8" t="s">
        <v>7</v>
      </c>
      <c r="F8" s="9">
        <v>8</v>
      </c>
      <c r="G8" s="13"/>
      <c r="H8" s="14">
        <v>12</v>
      </c>
      <c r="I8" s="30">
        <f t="shared" si="0"/>
        <v>0</v>
      </c>
      <c r="J8" s="26">
        <f t="shared" si="1"/>
        <v>0</v>
      </c>
      <c r="K8" s="38"/>
      <c r="L8" s="39"/>
      <c r="M8" s="39"/>
    </row>
    <row r="9" spans="1:13" ht="105" customHeight="1" x14ac:dyDescent="0.25">
      <c r="A9" s="11">
        <v>7</v>
      </c>
      <c r="B9" s="7" t="s">
        <v>11</v>
      </c>
      <c r="C9" s="7"/>
      <c r="D9" s="7"/>
      <c r="E9" s="8" t="s">
        <v>7</v>
      </c>
      <c r="F9" s="9">
        <v>8</v>
      </c>
      <c r="G9" s="13"/>
      <c r="H9" s="14">
        <v>8</v>
      </c>
      <c r="I9" s="30">
        <f t="shared" si="0"/>
        <v>0</v>
      </c>
      <c r="J9" s="26">
        <f t="shared" si="1"/>
        <v>0</v>
      </c>
      <c r="K9" s="38"/>
      <c r="L9" s="39"/>
      <c r="M9" s="39"/>
    </row>
    <row r="10" spans="1:13" ht="91.5" customHeight="1" x14ac:dyDescent="0.25">
      <c r="A10" s="11">
        <v>8</v>
      </c>
      <c r="B10" s="7" t="s">
        <v>34</v>
      </c>
      <c r="C10" s="7"/>
      <c r="D10" s="7"/>
      <c r="E10" s="8" t="s">
        <v>7</v>
      </c>
      <c r="F10" s="9">
        <v>8</v>
      </c>
      <c r="G10" s="13"/>
      <c r="H10" s="14">
        <v>5</v>
      </c>
      <c r="I10" s="30">
        <f t="shared" si="0"/>
        <v>0</v>
      </c>
      <c r="J10" s="26">
        <f t="shared" si="1"/>
        <v>0</v>
      </c>
      <c r="K10" s="38"/>
      <c r="L10" s="39"/>
      <c r="M10" s="39"/>
    </row>
    <row r="11" spans="1:13" ht="53.25" customHeight="1" x14ac:dyDescent="0.25">
      <c r="A11" s="11">
        <v>9</v>
      </c>
      <c r="B11" s="7" t="s">
        <v>14</v>
      </c>
      <c r="C11" s="7"/>
      <c r="D11" s="7"/>
      <c r="E11" s="8" t="s">
        <v>7</v>
      </c>
      <c r="F11" s="9">
        <v>8</v>
      </c>
      <c r="G11" s="13"/>
      <c r="H11" s="14">
        <v>5</v>
      </c>
      <c r="I11" s="30">
        <f t="shared" si="0"/>
        <v>0</v>
      </c>
      <c r="J11" s="26">
        <f t="shared" si="1"/>
        <v>0</v>
      </c>
      <c r="K11" s="38"/>
      <c r="L11" s="39"/>
      <c r="M11" s="39"/>
    </row>
    <row r="12" spans="1:13" ht="63.75" customHeight="1" x14ac:dyDescent="0.25">
      <c r="A12" s="11">
        <v>10</v>
      </c>
      <c r="B12" s="7" t="s">
        <v>15</v>
      </c>
      <c r="C12" s="7"/>
      <c r="D12" s="7"/>
      <c r="E12" s="8" t="s">
        <v>7</v>
      </c>
      <c r="F12" s="9">
        <v>8</v>
      </c>
      <c r="G12" s="13"/>
      <c r="H12" s="14">
        <v>5</v>
      </c>
      <c r="I12" s="30">
        <f t="shared" ref="I12:I15" si="2">H12*G12</f>
        <v>0</v>
      </c>
      <c r="J12" s="26">
        <f t="shared" ref="J12:J15" si="3">I12*1.08</f>
        <v>0</v>
      </c>
      <c r="K12" s="38"/>
      <c r="L12" s="39"/>
      <c r="M12" s="39"/>
    </row>
    <row r="13" spans="1:13" ht="105" customHeight="1" x14ac:dyDescent="0.3">
      <c r="A13" s="11">
        <v>11</v>
      </c>
      <c r="B13" s="7" t="s">
        <v>29</v>
      </c>
      <c r="C13" s="7"/>
      <c r="D13" s="7"/>
      <c r="E13" s="8" t="s">
        <v>7</v>
      </c>
      <c r="F13" s="9">
        <v>8</v>
      </c>
      <c r="G13" s="13"/>
      <c r="H13" s="14">
        <v>100</v>
      </c>
      <c r="I13" s="30">
        <f t="shared" si="2"/>
        <v>0</v>
      </c>
      <c r="J13" s="26">
        <f t="shared" si="3"/>
        <v>0</v>
      </c>
      <c r="K13" s="38"/>
      <c r="L13" s="39"/>
      <c r="M13" s="39"/>
    </row>
    <row r="14" spans="1:13" ht="42.75" customHeight="1" x14ac:dyDescent="0.25">
      <c r="A14" s="11">
        <v>12</v>
      </c>
      <c r="B14" s="7" t="s">
        <v>35</v>
      </c>
      <c r="C14" s="7"/>
      <c r="D14" s="7"/>
      <c r="E14" s="8" t="s">
        <v>7</v>
      </c>
      <c r="F14" s="9">
        <v>8</v>
      </c>
      <c r="G14" s="13"/>
      <c r="H14" s="14">
        <v>500</v>
      </c>
      <c r="I14" s="30">
        <f t="shared" si="2"/>
        <v>0</v>
      </c>
      <c r="J14" s="26">
        <f t="shared" si="3"/>
        <v>0</v>
      </c>
      <c r="K14" s="38"/>
      <c r="L14" s="39"/>
      <c r="M14" s="39"/>
    </row>
    <row r="15" spans="1:13" ht="107.25" customHeight="1" x14ac:dyDescent="0.25">
      <c r="A15" s="11">
        <v>13</v>
      </c>
      <c r="B15" s="7" t="s">
        <v>27</v>
      </c>
      <c r="C15" s="7"/>
      <c r="D15" s="7"/>
      <c r="E15" s="8" t="s">
        <v>7</v>
      </c>
      <c r="F15" s="9">
        <v>8</v>
      </c>
      <c r="G15" s="13"/>
      <c r="H15" s="14">
        <v>20</v>
      </c>
      <c r="I15" s="30">
        <f t="shared" si="2"/>
        <v>0</v>
      </c>
      <c r="J15" s="26">
        <f t="shared" si="3"/>
        <v>0</v>
      </c>
      <c r="K15" s="38"/>
      <c r="L15" s="39"/>
      <c r="M15" s="39"/>
    </row>
    <row r="16" spans="1:13" ht="12.75" customHeight="1" x14ac:dyDescent="0.3">
      <c r="A16" s="37" t="s">
        <v>24</v>
      </c>
      <c r="B16" s="37"/>
      <c r="C16" s="37"/>
      <c r="D16" s="37"/>
      <c r="E16" s="37"/>
      <c r="F16" s="37"/>
      <c r="G16" s="12"/>
      <c r="H16" s="15"/>
      <c r="I16" s="29">
        <f>SUM(I17:I17)</f>
        <v>0</v>
      </c>
      <c r="J16" s="27">
        <f>SUM(J17:J17)</f>
        <v>0</v>
      </c>
    </row>
    <row r="17" spans="1:10" ht="67.5" customHeight="1" x14ac:dyDescent="0.25">
      <c r="A17" s="11">
        <v>1</v>
      </c>
      <c r="B17" s="7" t="s">
        <v>22</v>
      </c>
      <c r="C17" s="7"/>
      <c r="D17" s="7"/>
      <c r="E17" s="8" t="s">
        <v>7</v>
      </c>
      <c r="F17" s="9">
        <v>8</v>
      </c>
      <c r="G17" s="13"/>
      <c r="H17" s="14">
        <v>800</v>
      </c>
      <c r="I17" s="30">
        <f t="shared" ref="I17" si="4">H17*G17</f>
        <v>0</v>
      </c>
      <c r="J17" s="26">
        <f>I17*1.08</f>
        <v>0</v>
      </c>
    </row>
    <row r="18" spans="1:10" ht="12.75" customHeight="1" x14ac:dyDescent="0.3">
      <c r="A18" s="37" t="s">
        <v>25</v>
      </c>
      <c r="B18" s="37"/>
      <c r="C18" s="37"/>
      <c r="D18" s="37"/>
      <c r="E18" s="37"/>
      <c r="F18" s="37"/>
      <c r="G18" s="12"/>
      <c r="H18" s="15"/>
      <c r="I18" s="29">
        <f>SUM(I19:I20)</f>
        <v>0</v>
      </c>
      <c r="J18" s="27">
        <f>SUM(J19:J20)</f>
        <v>0</v>
      </c>
    </row>
    <row r="19" spans="1:10" ht="66.75" customHeight="1" x14ac:dyDescent="0.25">
      <c r="A19" s="11">
        <v>1</v>
      </c>
      <c r="B19" s="7" t="s">
        <v>12</v>
      </c>
      <c r="C19" s="7"/>
      <c r="D19" s="7"/>
      <c r="E19" s="8" t="s">
        <v>6</v>
      </c>
      <c r="F19" s="9">
        <v>8</v>
      </c>
      <c r="G19" s="13"/>
      <c r="H19" s="14">
        <v>50</v>
      </c>
      <c r="I19" s="30">
        <f t="shared" ref="I19:I20" si="5">H19*G19</f>
        <v>0</v>
      </c>
      <c r="J19" s="26">
        <f t="shared" ref="J19:J20" si="6">I19*1.08</f>
        <v>0</v>
      </c>
    </row>
    <row r="20" spans="1:10" ht="56.25" customHeight="1" x14ac:dyDescent="0.25">
      <c r="A20" s="11">
        <v>2</v>
      </c>
      <c r="B20" s="7" t="s">
        <v>13</v>
      </c>
      <c r="C20" s="7"/>
      <c r="D20" s="7"/>
      <c r="E20" s="8" t="s">
        <v>6</v>
      </c>
      <c r="F20" s="9">
        <v>8</v>
      </c>
      <c r="G20" s="13"/>
      <c r="H20" s="14">
        <v>100</v>
      </c>
      <c r="I20" s="30">
        <f t="shared" si="5"/>
        <v>0</v>
      </c>
      <c r="J20" s="26">
        <f t="shared" si="6"/>
        <v>0</v>
      </c>
    </row>
    <row r="21" spans="1:10" ht="12.75" customHeight="1" x14ac:dyDescent="0.3">
      <c r="A21" s="37" t="s">
        <v>26</v>
      </c>
      <c r="B21" s="37"/>
      <c r="C21" s="37"/>
      <c r="D21" s="37"/>
      <c r="E21" s="37"/>
      <c r="F21" s="37"/>
      <c r="G21" s="12"/>
      <c r="H21" s="15"/>
      <c r="I21" s="29">
        <f>SUM(I22:I25)</f>
        <v>0</v>
      </c>
      <c r="J21" s="27">
        <f>SUM(J22:J25)</f>
        <v>0</v>
      </c>
    </row>
    <row r="22" spans="1:10" ht="82.5" customHeight="1" x14ac:dyDescent="0.25">
      <c r="A22" s="11">
        <v>1</v>
      </c>
      <c r="B22" s="7" t="s">
        <v>28</v>
      </c>
      <c r="C22" s="7"/>
      <c r="D22" s="7"/>
      <c r="E22" s="8" t="s">
        <v>7</v>
      </c>
      <c r="F22" s="9">
        <v>23</v>
      </c>
      <c r="G22" s="13"/>
      <c r="H22" s="14">
        <v>5</v>
      </c>
      <c r="I22" s="30">
        <f t="shared" ref="I22:I24" si="7">H22*G22</f>
        <v>0</v>
      </c>
      <c r="J22" s="26">
        <f t="shared" ref="J22" si="8">I22*1.08</f>
        <v>0</v>
      </c>
    </row>
    <row r="23" spans="1:10" ht="85.5" customHeight="1" x14ac:dyDescent="0.25">
      <c r="A23" s="11">
        <v>2</v>
      </c>
      <c r="B23" s="7" t="s">
        <v>16</v>
      </c>
      <c r="C23" s="7"/>
      <c r="D23" s="7"/>
      <c r="E23" s="8" t="s">
        <v>7</v>
      </c>
      <c r="F23" s="9">
        <v>8</v>
      </c>
      <c r="G23" s="13"/>
      <c r="H23" s="14">
        <v>16</v>
      </c>
      <c r="I23" s="30">
        <f t="shared" si="7"/>
        <v>0</v>
      </c>
      <c r="J23" s="26">
        <f t="shared" ref="J23" si="9">I23*1.08</f>
        <v>0</v>
      </c>
    </row>
    <row r="24" spans="1:10" ht="44.25" customHeight="1" x14ac:dyDescent="0.25">
      <c r="A24" s="23">
        <v>3</v>
      </c>
      <c r="B24" s="33" t="s">
        <v>18</v>
      </c>
      <c r="C24" s="33"/>
      <c r="D24" s="33"/>
      <c r="E24" s="10" t="s">
        <v>8</v>
      </c>
      <c r="F24" s="9">
        <v>23</v>
      </c>
      <c r="G24" s="13"/>
      <c r="H24" s="14">
        <v>12</v>
      </c>
      <c r="I24" s="30">
        <f t="shared" si="7"/>
        <v>0</v>
      </c>
      <c r="J24" s="26">
        <f>I24*1.23</f>
        <v>0</v>
      </c>
    </row>
    <row r="25" spans="1:10" ht="87.75" customHeight="1" x14ac:dyDescent="0.25">
      <c r="A25" s="34">
        <v>4</v>
      </c>
      <c r="B25" s="35" t="s">
        <v>21</v>
      </c>
      <c r="C25" s="35"/>
      <c r="D25" s="35"/>
      <c r="E25" s="36" t="s">
        <v>8</v>
      </c>
      <c r="F25" s="32">
        <v>23</v>
      </c>
      <c r="G25" s="13"/>
      <c r="H25" s="14">
        <v>200</v>
      </c>
      <c r="I25" s="30">
        <f t="shared" ref="I25" si="10">H25*G25</f>
        <v>0</v>
      </c>
      <c r="J25" s="26">
        <f>I25*1.23</f>
        <v>0</v>
      </c>
    </row>
    <row r="27" spans="1:10" ht="13.5" thickBot="1" x14ac:dyDescent="0.35"/>
    <row r="28" spans="1:10" ht="36" customHeight="1" thickBot="1" x14ac:dyDescent="0.45">
      <c r="I28" s="25">
        <f>I2+I16+I18+I21</f>
        <v>0</v>
      </c>
      <c r="J28" s="24">
        <f>J2+J16+J18+J21</f>
        <v>0</v>
      </c>
    </row>
  </sheetData>
  <sheetProtection selectLockedCells="1" selectUnlockedCells="1"/>
  <mergeCells count="5">
    <mergeCell ref="A16:F16"/>
    <mergeCell ref="A21:F21"/>
    <mergeCell ref="K2:M15"/>
    <mergeCell ref="A2:F2"/>
    <mergeCell ref="A18:F18"/>
  </mergeCells>
  <pageMargins left="0.39374999999999999" right="0.39374999999999999" top="0.39374999999999999" bottom="0.39374999999999999" header="0.51180555555555551" footer="0.51180555555555551"/>
  <pageSetup paperSize="9" scale="69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dezynfekcja_sterylizacja</vt:lpstr>
      <vt:lpstr>dezynfekcja_sterylizacja!Obszar_wydruku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Apteka</dc:creator>
  <cp:lastModifiedBy>Grzegorz</cp:lastModifiedBy>
  <cp:lastPrinted>2019-08-22T09:05:16Z</cp:lastPrinted>
  <dcterms:created xsi:type="dcterms:W3CDTF">2018-03-16T09:16:22Z</dcterms:created>
  <dcterms:modified xsi:type="dcterms:W3CDTF">2023-01-30T07:18:38Z</dcterms:modified>
</cp:coreProperties>
</file>